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<sst xmlns="http://schemas.openxmlformats.org/spreadsheetml/2006/main" count="1491" uniqueCount="1135">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</sst>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F9">
      <selection activeCell="H23" sqref="H2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90" t="str">
        <f>VLOOKUP(N2,PRBK,2,FALSE)</f>
        <v>Дряново</v>
      </c>
      <c r="K2" s="190"/>
      <c r="L2" s="46"/>
      <c r="M2" s="47"/>
      <c r="N2" s="189" t="s">
        <v>682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3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43008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9" t="s">
        <v>2</v>
      </c>
      <c r="D7" s="250"/>
      <c r="E7" s="250"/>
      <c r="F7" s="250"/>
      <c r="G7" s="250"/>
      <c r="H7" s="251"/>
      <c r="I7" s="226"/>
      <c r="J7" s="16" t="s">
        <v>3</v>
      </c>
      <c r="K7" s="249" t="s">
        <v>2</v>
      </c>
      <c r="L7" s="250" t="s">
        <v>2</v>
      </c>
      <c r="M7" s="250"/>
      <c r="N7" s="250"/>
      <c r="O7" s="250"/>
      <c r="P7" s="250"/>
    </row>
    <row r="8" spans="1:16" ht="13.5" customHeight="1" hidden="1">
      <c r="A8" s="27"/>
      <c r="B8" s="16"/>
      <c r="C8" s="194"/>
      <c r="D8" s="225"/>
      <c r="E8" s="196">
        <v>1</v>
      </c>
      <c r="F8" s="196">
        <v>2</v>
      </c>
      <c r="G8" s="229">
        <v>3</v>
      </c>
      <c r="H8" s="229">
        <v>4</v>
      </c>
      <c r="I8" s="16"/>
      <c r="J8" s="16"/>
      <c r="K8" s="193"/>
      <c r="L8" s="225"/>
      <c r="M8" s="225">
        <v>1</v>
      </c>
      <c r="N8" s="225">
        <v>2</v>
      </c>
      <c r="O8" s="195">
        <v>3</v>
      </c>
      <c r="P8" s="195">
        <v>4</v>
      </c>
    </row>
    <row r="9" spans="1:16" ht="13.5" customHeight="1">
      <c r="A9" s="27"/>
      <c r="B9" s="252">
        <v>1</v>
      </c>
      <c r="C9" s="252" t="s">
        <v>1123</v>
      </c>
      <c r="D9" s="244" t="s">
        <v>1126</v>
      </c>
      <c r="E9" s="236" t="s">
        <v>1125</v>
      </c>
      <c r="F9" s="235"/>
      <c r="G9" s="244" t="s">
        <v>1127</v>
      </c>
      <c r="H9" s="246" t="s">
        <v>1128</v>
      </c>
      <c r="I9" s="227"/>
      <c r="J9" s="252">
        <v>2</v>
      </c>
      <c r="K9" s="252" t="s">
        <v>1124</v>
      </c>
      <c r="L9" s="244" t="s">
        <v>1126</v>
      </c>
      <c r="M9" s="234" t="s">
        <v>1125</v>
      </c>
      <c r="N9" s="235"/>
      <c r="O9" s="244" t="s">
        <v>1127</v>
      </c>
      <c r="P9" s="246" t="s">
        <v>1128</v>
      </c>
    </row>
    <row r="10" spans="1:16" ht="38.25" customHeight="1">
      <c r="A10" s="27"/>
      <c r="B10" s="253"/>
      <c r="C10" s="253"/>
      <c r="D10" s="254"/>
      <c r="E10" s="29" t="s">
        <v>21</v>
      </c>
      <c r="F10" s="17" t="s">
        <v>22</v>
      </c>
      <c r="G10" s="245"/>
      <c r="H10" s="247"/>
      <c r="I10" s="227"/>
      <c r="J10" s="253"/>
      <c r="K10" s="253"/>
      <c r="L10" s="245"/>
      <c r="M10" s="199" t="s">
        <v>21</v>
      </c>
      <c r="N10" s="17" t="s">
        <v>22</v>
      </c>
      <c r="O10" s="245"/>
      <c r="P10" s="247"/>
    </row>
    <row r="11" spans="1:16" ht="33" customHeight="1">
      <c r="A11" s="191">
        <v>9911</v>
      </c>
      <c r="B11" s="230" t="s">
        <v>4</v>
      </c>
      <c r="C11" s="222">
        <f aca="true" t="shared" si="0" ref="C11:C19">+D11+G11+H11</f>
        <v>0</v>
      </c>
      <c r="D11" s="197">
        <f>E11+F11</f>
        <v>0</v>
      </c>
      <c r="E11" s="207"/>
      <c r="F11" s="207"/>
      <c r="G11" s="207"/>
      <c r="H11" s="207"/>
      <c r="I11" s="231" t="s">
        <v>1130</v>
      </c>
      <c r="J11" s="230" t="s">
        <v>1129</v>
      </c>
      <c r="K11" s="210">
        <f>+L11+O11+P11</f>
        <v>0</v>
      </c>
      <c r="L11" s="206">
        <f aca="true" t="shared" si="1" ref="L11:L18">M11+N11</f>
        <v>0</v>
      </c>
      <c r="M11" s="207"/>
      <c r="N11" s="207"/>
      <c r="O11" s="207"/>
      <c r="P11" s="207"/>
    </row>
    <row r="12" spans="1:16" ht="33" customHeight="1">
      <c r="A12" s="191">
        <v>9912</v>
      </c>
      <c r="B12" s="230" t="s">
        <v>5</v>
      </c>
      <c r="C12" s="222">
        <f t="shared" si="0"/>
        <v>807294</v>
      </c>
      <c r="D12" s="197">
        <f aca="true" t="shared" si="2" ref="D12:D19">E12+F12</f>
        <v>807294</v>
      </c>
      <c r="E12" s="207"/>
      <c r="F12" s="207">
        <v>807294</v>
      </c>
      <c r="G12" s="207"/>
      <c r="H12" s="207"/>
      <c r="I12" s="232" t="s">
        <v>27</v>
      </c>
      <c r="J12" s="230" t="s">
        <v>1116</v>
      </c>
      <c r="K12" s="210">
        <f aca="true" t="shared" si="3" ref="K12:K18">+L12+O12+P12</f>
        <v>15178</v>
      </c>
      <c r="L12" s="206">
        <f t="shared" si="1"/>
        <v>15178</v>
      </c>
      <c r="M12" s="207">
        <v>15178</v>
      </c>
      <c r="N12" s="207"/>
      <c r="O12" s="207"/>
      <c r="P12" s="207"/>
    </row>
    <row r="13" spans="1:16" ht="33" customHeight="1">
      <c r="A13" s="191">
        <v>9913</v>
      </c>
      <c r="B13" s="230" t="s">
        <v>6</v>
      </c>
      <c r="C13" s="222">
        <f t="shared" si="0"/>
        <v>2960</v>
      </c>
      <c r="D13" s="197">
        <f t="shared" si="2"/>
        <v>2960</v>
      </c>
      <c r="E13" s="207"/>
      <c r="F13" s="207">
        <v>2960</v>
      </c>
      <c r="G13" s="207"/>
      <c r="H13" s="207"/>
      <c r="I13" s="232" t="s">
        <v>28</v>
      </c>
      <c r="J13" s="230" t="s">
        <v>7</v>
      </c>
      <c r="K13" s="210">
        <f t="shared" si="3"/>
        <v>82601</v>
      </c>
      <c r="L13" s="206">
        <f t="shared" si="1"/>
        <v>82601</v>
      </c>
      <c r="M13" s="207">
        <v>12604</v>
      </c>
      <c r="N13" s="207">
        <v>69997</v>
      </c>
      <c r="O13" s="207"/>
      <c r="P13" s="207"/>
    </row>
    <row r="14" spans="1:16" ht="33" customHeight="1">
      <c r="A14" s="191">
        <v>9914</v>
      </c>
      <c r="B14" s="230" t="s">
        <v>8</v>
      </c>
      <c r="C14" s="222">
        <f t="shared" si="0"/>
        <v>0</v>
      </c>
      <c r="D14" s="197">
        <f t="shared" si="2"/>
        <v>0</v>
      </c>
      <c r="E14" s="207"/>
      <c r="F14" s="207"/>
      <c r="G14" s="207"/>
      <c r="H14" s="207"/>
      <c r="I14" s="232" t="s">
        <v>29</v>
      </c>
      <c r="J14" s="230" t="s">
        <v>9</v>
      </c>
      <c r="K14" s="210">
        <f t="shared" si="3"/>
        <v>15584</v>
      </c>
      <c r="L14" s="206">
        <f t="shared" si="1"/>
        <v>15584</v>
      </c>
      <c r="M14" s="207">
        <v>15584</v>
      </c>
      <c r="N14" s="207"/>
      <c r="O14" s="207"/>
      <c r="P14" s="207"/>
    </row>
    <row r="15" spans="1:16" ht="33" customHeight="1">
      <c r="A15" s="191">
        <v>9915</v>
      </c>
      <c r="B15" s="230" t="s">
        <v>1121</v>
      </c>
      <c r="C15" s="222">
        <f t="shared" si="0"/>
        <v>25263</v>
      </c>
      <c r="D15" s="197">
        <f t="shared" si="2"/>
        <v>25263</v>
      </c>
      <c r="E15" s="207">
        <v>2172</v>
      </c>
      <c r="F15" s="207">
        <v>23091</v>
      </c>
      <c r="G15" s="207"/>
      <c r="H15" s="207"/>
      <c r="I15" s="232" t="s">
        <v>30</v>
      </c>
      <c r="J15" s="230" t="s">
        <v>1122</v>
      </c>
      <c r="K15" s="210">
        <f t="shared" si="3"/>
        <v>0</v>
      </c>
      <c r="L15" s="206">
        <f t="shared" si="1"/>
        <v>0</v>
      </c>
      <c r="M15" s="207"/>
      <c r="N15" s="207"/>
      <c r="O15" s="207"/>
      <c r="P15" s="207"/>
    </row>
    <row r="16" spans="1:16" ht="33" customHeight="1">
      <c r="A16" s="191">
        <v>9916</v>
      </c>
      <c r="B16" s="230" t="s">
        <v>1117</v>
      </c>
      <c r="C16" s="222">
        <f t="shared" si="0"/>
        <v>0</v>
      </c>
      <c r="D16" s="197">
        <f>E16+F16</f>
        <v>0</v>
      </c>
      <c r="E16" s="207"/>
      <c r="F16" s="207"/>
      <c r="G16" s="207"/>
      <c r="H16" s="207"/>
      <c r="I16" s="232" t="s">
        <v>1119</v>
      </c>
      <c r="J16" s="230" t="s">
        <v>1120</v>
      </c>
      <c r="K16" s="210">
        <f t="shared" si="3"/>
        <v>0</v>
      </c>
      <c r="L16" s="206">
        <f t="shared" si="1"/>
        <v>0</v>
      </c>
      <c r="M16" s="207"/>
      <c r="N16" s="207"/>
      <c r="O16" s="207"/>
      <c r="P16" s="207"/>
    </row>
    <row r="17" spans="1:16" ht="33" customHeight="1">
      <c r="A17" s="191">
        <v>9917</v>
      </c>
      <c r="B17" s="230" t="s">
        <v>1118</v>
      </c>
      <c r="C17" s="222">
        <f t="shared" si="0"/>
        <v>0</v>
      </c>
      <c r="D17" s="197">
        <f>E17+F17</f>
        <v>0</v>
      </c>
      <c r="E17" s="207"/>
      <c r="F17" s="207"/>
      <c r="G17" s="207"/>
      <c r="H17" s="207"/>
      <c r="I17" s="232" t="s">
        <v>31</v>
      </c>
      <c r="J17" s="230" t="s">
        <v>11</v>
      </c>
      <c r="K17" s="210">
        <f t="shared" si="3"/>
        <v>0</v>
      </c>
      <c r="L17" s="206">
        <f t="shared" si="1"/>
        <v>0</v>
      </c>
      <c r="M17" s="207"/>
      <c r="N17" s="207"/>
      <c r="O17" s="207"/>
      <c r="P17" s="207"/>
    </row>
    <row r="18" spans="1:16" ht="33" customHeight="1">
      <c r="A18" s="191">
        <v>9918</v>
      </c>
      <c r="B18" s="230" t="s">
        <v>10</v>
      </c>
      <c r="C18" s="222">
        <f t="shared" si="0"/>
        <v>0</v>
      </c>
      <c r="D18" s="197">
        <f t="shared" si="2"/>
        <v>0</v>
      </c>
      <c r="E18" s="207"/>
      <c r="F18" s="207"/>
      <c r="G18" s="207"/>
      <c r="H18" s="207"/>
      <c r="I18" s="232" t="s">
        <v>32</v>
      </c>
      <c r="J18" s="230" t="s">
        <v>13</v>
      </c>
      <c r="K18" s="210">
        <f t="shared" si="3"/>
        <v>4029</v>
      </c>
      <c r="L18" s="206">
        <f t="shared" si="1"/>
        <v>4029</v>
      </c>
      <c r="M18" s="207">
        <v>4029</v>
      </c>
      <c r="N18" s="207"/>
      <c r="O18" s="207"/>
      <c r="P18" s="207"/>
    </row>
    <row r="19" spans="1:16" ht="33" customHeight="1">
      <c r="A19" s="191">
        <v>9919</v>
      </c>
      <c r="B19" s="230" t="s">
        <v>12</v>
      </c>
      <c r="C19" s="223">
        <f t="shared" si="0"/>
        <v>196</v>
      </c>
      <c r="D19" s="201">
        <f t="shared" si="2"/>
        <v>196</v>
      </c>
      <c r="E19" s="239">
        <v>196</v>
      </c>
      <c r="F19" s="239"/>
      <c r="G19" s="207"/>
      <c r="H19" s="207"/>
      <c r="I19" s="228"/>
      <c r="J19" s="230"/>
      <c r="K19" s="211"/>
      <c r="L19" s="212"/>
      <c r="M19" s="233"/>
      <c r="N19" s="209"/>
      <c r="O19" s="213"/>
      <c r="P19" s="213"/>
    </row>
    <row r="20" spans="1:16" ht="18" customHeight="1">
      <c r="A20" s="27"/>
      <c r="B20" s="208" t="s">
        <v>14</v>
      </c>
      <c r="C20" s="202">
        <f aca="true" t="shared" si="4" ref="C20:H20">SUM(C11:C19)</f>
        <v>835713</v>
      </c>
      <c r="D20" s="202">
        <f t="shared" si="4"/>
        <v>835713</v>
      </c>
      <c r="E20" s="202">
        <f t="shared" si="4"/>
        <v>2368</v>
      </c>
      <c r="F20" s="202">
        <f t="shared" si="4"/>
        <v>833345</v>
      </c>
      <c r="G20" s="198">
        <f t="shared" si="4"/>
        <v>0</v>
      </c>
      <c r="H20" s="198">
        <f t="shared" si="4"/>
        <v>0</v>
      </c>
      <c r="I20" s="60"/>
      <c r="J20" s="224" t="s">
        <v>15</v>
      </c>
      <c r="K20" s="203">
        <f aca="true" t="shared" si="5" ref="K20:P20">SUM(K11:K18)</f>
        <v>117392</v>
      </c>
      <c r="L20" s="203">
        <f t="shared" si="5"/>
        <v>117392</v>
      </c>
      <c r="M20" s="203">
        <f t="shared" si="5"/>
        <v>47395</v>
      </c>
      <c r="N20" s="203">
        <f t="shared" si="5"/>
        <v>69997</v>
      </c>
      <c r="O20" s="203">
        <f t="shared" si="5"/>
        <v>0</v>
      </c>
      <c r="P20" s="203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200" t="s">
        <v>23</v>
      </c>
      <c r="K21" s="214"/>
      <c r="L21" s="215"/>
      <c r="M21" s="216"/>
      <c r="N21" s="204"/>
      <c r="O21" s="204"/>
      <c r="P21" s="205"/>
    </row>
    <row r="22" spans="2:16" ht="27" customHeight="1">
      <c r="B22" s="248" t="s">
        <v>16</v>
      </c>
      <c r="C22" s="248"/>
      <c r="D22" s="248"/>
      <c r="E22" s="31"/>
      <c r="F22" s="37"/>
      <c r="G22" s="192"/>
      <c r="H22" s="192"/>
      <c r="I22" s="26" t="s">
        <v>33</v>
      </c>
      <c r="J22" s="19" t="s">
        <v>24</v>
      </c>
      <c r="K22" s="217">
        <f>+L22+O22+P22</f>
        <v>99063</v>
      </c>
      <c r="L22" s="218">
        <f>M22+N22</f>
        <v>99063</v>
      </c>
      <c r="M22" s="240">
        <v>47395</v>
      </c>
      <c r="N22" s="241">
        <v>51668</v>
      </c>
      <c r="O22" s="242"/>
      <c r="P22" s="242"/>
    </row>
    <row r="23" spans="2:16" ht="27" customHeight="1">
      <c r="B23" s="20"/>
      <c r="C23" s="20"/>
      <c r="D23" s="31"/>
      <c r="E23" s="31"/>
      <c r="F23" s="37"/>
      <c r="G23" s="192"/>
      <c r="H23" s="192"/>
      <c r="I23" s="26" t="s">
        <v>34</v>
      </c>
      <c r="J23" s="19" t="s">
        <v>1133</v>
      </c>
      <c r="K23" s="219">
        <f>+L23+O23+P23</f>
        <v>0</v>
      </c>
      <c r="L23" s="220">
        <f>M23+N23</f>
        <v>0</v>
      </c>
      <c r="M23" s="207"/>
      <c r="N23" s="242"/>
      <c r="O23" s="242"/>
      <c r="P23" s="242"/>
    </row>
    <row r="24" spans="2:16" ht="27" customHeight="1">
      <c r="B24" s="55"/>
      <c r="C24" s="55"/>
      <c r="D24" s="55"/>
      <c r="E24" s="55"/>
      <c r="F24" s="56"/>
      <c r="G24" s="192"/>
      <c r="H24" s="192"/>
      <c r="I24" s="26" t="s">
        <v>35</v>
      </c>
      <c r="J24" s="21" t="s">
        <v>25</v>
      </c>
      <c r="K24" s="219">
        <f>+L24+O24+P24</f>
        <v>18329</v>
      </c>
      <c r="L24" s="220">
        <f>M24+N24</f>
        <v>18329</v>
      </c>
      <c r="M24" s="207"/>
      <c r="N24" s="242">
        <v>18329</v>
      </c>
      <c r="O24" s="242"/>
      <c r="P24" s="242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1">
        <f aca="true" t="shared" si="6" ref="K25:P25">+K20-K22-K23-K24</f>
        <v>0</v>
      </c>
      <c r="L25" s="221">
        <f t="shared" si="6"/>
        <v>0</v>
      </c>
      <c r="M25" s="221">
        <f t="shared" si="6"/>
        <v>0</v>
      </c>
      <c r="N25" s="221">
        <f t="shared" si="6"/>
        <v>0</v>
      </c>
      <c r="O25" s="221">
        <f t="shared" si="6"/>
        <v>0</v>
      </c>
      <c r="P25" s="221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7" t="s">
        <v>794</v>
      </c>
      <c r="B529" s="238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2017-10-06T11:47:16Z</cp:lastPrinted>
  <dcterms:created xsi:type="dcterms:W3CDTF">2001-01-14T16:51:05Z</dcterms:created>
  <dcterms:modified xsi:type="dcterms:W3CDTF">2017-10-06T11:49:53Z</dcterms:modified>
  <cp:category/>
  <cp:version/>
  <cp:contentType/>
  <cp:contentStatus/>
</cp:coreProperties>
</file>