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<sst xmlns="http://schemas.openxmlformats.org/spreadsheetml/2006/main" count="2721" uniqueCount="2070">
  <si>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</si>
  <si>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</si>
  <si>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</si>
  <si>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</si>
  <si>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</si>
  <si>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</si>
  <si>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</si>
  <si>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</si>
  <si>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</si>
  <si>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</si>
  <si>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</si>
  <si>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</si>
  <si>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</si>
  <si>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</si>
  <si>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</si>
  <si>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</si>
  <si>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</si>
  <si>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</si>
  <si>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</si>
  <si>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</si>
  <si>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</si>
  <si>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</si>
  <si>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</si>
  <si>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</si>
  <si>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</si>
  <si>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</si>
  <si>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</si>
  <si>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</si>
  <si>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</si>
  <si>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</si>
  <si>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</si>
  <si>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</si>
  <si>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</si>
  <si>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</si>
  <si>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</si>
  <si>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</si>
  <si>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</si>
  <si>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</si>
  <si>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</si>
  <si>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</si>
  <si>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</si>
  <si>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</si>
  <si>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</si>
  <si>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</si>
  <si>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</si>
  <si>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</si>
  <si>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</si>
  <si>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</si>
  <si>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</si>
  <si>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</si>
  <si>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</si>
  <si>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</si>
  <si>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</si>
  <si>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</si>
  <si>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</si>
  <si>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</si>
  <si>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</si>
  <si>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</si>
  <si>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</si>
  <si>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</si>
  <si>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</si>
  <si>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</si>
  <si>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</si>
  <si>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</si>
  <si>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</si>
  <si>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</si>
  <si>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</si>
  <si>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</si>
  <si>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</si>
  <si>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</si>
  <si>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</si>
  <si>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</si>
  <si>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</si>
  <si>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</si>
  <si>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</si>
  <si>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</si>
  <si>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</si>
  <si>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</si>
  <si>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</si>
  <si>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</si>
  <si>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</si>
  <si>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</si>
  <si>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</si>
  <si>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</si>
  <si>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</si>
  <si>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</si>
  <si>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</si>
  <si>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</si>
  <si>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</si>
  <si>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</si>
  <si>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</si>
  <si>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</si>
  <si>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</si>
  <si>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</si>
  <si>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</si>
  <si>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</si>
  <si>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</si>
  <si>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</si>
  <si>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</si>
  <si>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</si>
  <si>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</si>
  <si>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</si>
  <si>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</si>
  <si>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</si>
  <si>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</si>
  <si>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</si>
  <si>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</si>
  <si>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</si>
  <si>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</si>
  <si>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</si>
  <si>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</si>
  <si>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</si>
  <si>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</si>
  <si>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</si>
  <si>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</si>
  <si>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</si>
  <si>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</si>
  <si>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</si>
  <si>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</si>
  <si>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</si>
  <si>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</si>
  <si>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</si>
  <si>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</si>
  <si>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</si>
  <si>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</si>
  <si>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</si>
  <si>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</si>
  <si>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</si>
  <si>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</si>
  <si>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</si>
  <si>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</si>
  <si>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</si>
  <si>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</si>
  <si>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</si>
  <si>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</si>
  <si>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</si>
  <si>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</si>
  <si>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</si>
  <si>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</si>
  <si>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</si>
  <si>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</si>
  <si>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</si>
  <si>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</si>
  <si>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</si>
  <si>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</si>
  <si>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</si>
  <si>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</si>
  <si>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</si>
  <si>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</si>
  <si>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</si>
  <si>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</si>
  <si>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</si>
  <si>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</si>
  <si>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</si>
  <si>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</si>
  <si>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</si>
  <si>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</si>
  <si>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</si>
  <si>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</si>
  <si>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</si>
  <si>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</si>
  <si>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</si>
  <si>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</si>
  <si>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</si>
  <si>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</si>
  <si>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</si>
  <si>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</si>
  <si>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</si>
  <si>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</si>
  <si>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</si>
  <si>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</si>
  <si>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</si>
  <si>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</si>
  <si>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</si>
  <si>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</si>
  <si>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</si>
  <si>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</si>
  <si>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</si>
  <si>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</si>
  <si>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</si>
  <si>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</si>
  <si>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</si>
  <si>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</si>
  <si>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</si>
  <si>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</si>
  <si>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</si>
  <si>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</si>
  <si>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</si>
  <si>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</si>
  <si>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</si>
  <si>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</si>
  <si>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</si>
  <si>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</si>
  <si>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</si>
  <si>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</si>
  <si>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</si>
  <si>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</si>
  <si>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</si>
  <si>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</si>
  <si>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</si>
  <si>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</si>
  <si>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</si>
  <si>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</si>
  <si>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</si>
  <si>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</si>
  <si>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</si>
  <si>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</si>
  <si>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</si>
  <si>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</si>
  <si>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</si>
  <si>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</si>
  <si>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</si>
  <si>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</si>
  <si>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</si>
  <si>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</si>
  <si>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</si>
  <si>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</si>
  <si>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</si>
  <si>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</si>
  <si>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</si>
  <si>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</si>
  <si>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</si>
  <si>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</si>
  <si>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</si>
  <si>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</si>
  <si>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</si>
  <si>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</si>
  <si>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</si>
  <si>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</si>
  <si>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</si>
  <si>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</si>
  <si>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</si>
  <si>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</si>
  <si>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</si>
  <si>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</si>
  <si>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</si>
  <si>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</si>
  <si>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</si>
  <si>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</si>
  <si>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</si>
  <si>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</si>
  <si>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</si>
  <si>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</si>
  <si>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</si>
  <si>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</si>
  <si>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</si>
  <si>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</si>
  <si>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</si>
  <si>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</si>
  <si>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</si>
  <si>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</si>
  <si>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</si>
  <si>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</si>
  <si>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</si>
  <si>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</si>
  <si>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</si>
  <si>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</si>
  <si>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</si>
  <si>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</si>
  <si>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</si>
  <si>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</si>
  <si>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</si>
  <si>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</si>
  <si>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</si>
  <si>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</si>
  <si>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</si>
  <si>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</si>
  <si>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</si>
  <si>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</si>
  <si>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</si>
  <si>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</si>
  <si>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</si>
  <si>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</si>
  <si>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</si>
  <si>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</si>
  <si>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</si>
  <si>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</si>
  <si>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</si>
  <si>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</si>
  <si>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</si>
  <si>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</si>
  <si>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</si>
  <si>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</si>
  <si>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</si>
  <si>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</si>
  <si>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</si>
  <si>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</si>
  <si>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</si>
  <si>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</si>
  <si>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</si>
  <si>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</si>
  <si>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</si>
  <si>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</si>
  <si>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</si>
  <si>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</si>
  <si>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</si>
  <si>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</si>
  <si>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</si>
  <si>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</si>
  <si>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</si>
  <si>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</si>
  <si>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</si>
  <si>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</si>
  <si>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</si>
  <si>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</si>
  <si>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</si>
  <si>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</si>
  <si>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</si>
  <si>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</si>
  <si>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</si>
  <si>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</si>
  <si>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</si>
  <si>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</si>
  <si>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</si>
  <si>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</si>
  <si>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</si>
  <si>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</si>
  <si>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</si>
  <si>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</si>
  <si>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</si>
  <si>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</si>
  <si>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</si>
  <si>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</si>
  <si>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</si>
  <si>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</si>
  <si>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</si>
  <si>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</si>
  <si>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</si>
  <si>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</si>
  <si>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</si>
  <si>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</si>
  <si>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</si>
  <si>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</si>
  <si>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</si>
  <si>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</si>
  <si>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</si>
  <si>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</si>
  <si>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</si>
  <si>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</si>
  <si>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</si>
  <si>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</si>
  <si>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</si>
  <si>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</si>
  <si>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</si>
  <si>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</si>
  <si>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</si>
  <si>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</si>
  <si>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</si>
  <si>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</si>
  <si>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</si>
  <si>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</si>
  <si>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</si>
  <si>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</si>
  <si>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</si>
  <si>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</si>
  <si>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</si>
  <si>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</si>
  <si>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</si>
  <si>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</si>
  <si>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</si>
  <si>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</si>
  <si>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</si>
  <si>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</si>
  <si>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</si>
  <si>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</si>
  <si>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</si>
  <si>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</si>
  <si>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</si>
  <si>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</si>
  <si>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</si>
  <si>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</si>
  <si>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</si>
  <si>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</si>
  <si>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</si>
  <si>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</si>
  <si>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</si>
  <si>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</si>
  <si>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</si>
  <si>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</si>
  <si>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</si>
  <si>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</si>
  <si>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</si>
  <si>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</si>
  <si>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</si>
  <si>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</si>
  <si>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</si>
  <si>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</si>
  <si>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</si>
  <si>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</si>
  <si>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</si>
  <si>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</si>
  <si>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</si>
  <si>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</si>
  <si>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</si>
  <si>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</si>
  <si>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</si>
  <si>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</si>
  <si>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</si>
  <si>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</si>
  <si>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</si>
  <si>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</si>
  <si>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</si>
  <si>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</si>
  <si>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</si>
  <si>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</si>
  <si>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</si>
  <si>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</si>
  <si>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</si>
  <si>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</si>
  <si>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</si>
  <si>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</si>
  <si>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</si>
  <si>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</si>
  <si>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</si>
  <si>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</si>
  <si>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</si>
  <si>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</si>
  <si>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</si>
  <si>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</si>
  <si>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</si>
  <si>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</si>
  <si>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</si>
  <si>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</si>
  <si>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</si>
  <si>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</si>
  <si>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</si>
  <si>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</si>
  <si>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</si>
  <si>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</si>
  <si>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</si>
  <si>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</si>
  <si>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</si>
  <si>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</si>
  <si>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</si>
  <si>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</si>
  <si>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</si>
  <si>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</si>
  <si>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</si>
  <si>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</si>
  <si>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</si>
  <si>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</si>
  <si>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</si>
  <si>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</si>
  <si>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</si>
  <si>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</si>
  <si>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</si>
  <si>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</si>
  <si>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</si>
  <si>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</si>
  <si>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</si>
  <si>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</si>
  <si>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</si>
  <si>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</si>
  <si>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</si>
  <si>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</si>
  <si>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</si>
  <si>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</si>
  <si>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</si>
  <si>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</si>
  <si>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</si>
  <si>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</si>
  <si>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</si>
  <si>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</si>
  <si>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</si>
  <si>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</si>
  <si>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</si>
  <si>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</si>
  <si>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</si>
  <si>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</si>
  <si>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</si>
  <si>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</si>
  <si>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</si>
  <si>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</si>
  <si>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</si>
  <si>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</si>
  <si>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</si>
  <si>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</si>
  <si>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</si>
  <si>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</si>
  <si>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</si>
  <si>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</si>
  <si>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</si>
  <si>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</si>
  <si>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</si>
  <si>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</si>
  <si>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</si>
  <si>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</si>
  <si>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</si>
  <si>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</si>
  <si>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</si>
  <si>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</si>
  <si>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</si>
  <si>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</si>
  <si>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</si>
  <si>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</si>
  <si>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</si>
  <si>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</si>
  <si>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</si>
  <si>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</si>
  <si>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</si>
  <si>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</si>
  <si>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</si>
  <si>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</si>
  <si>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</si>
  <si>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</si>
  <si>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</si>
  <si>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</si>
  <si>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</si>
  <si>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</si>
  <si>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</si>
  <si>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</si>
  <si>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</si>
  <si>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</si>
  <si>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</si>
  <si>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</si>
  <si>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</si>
  <si>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</si>
  <si>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</si>
  <si>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</si>
  <si>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</si>
  <si>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</si>
  <si>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</si>
  <si>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</si>
  <si>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</si>
  <si>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</si>
  <si>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</si>
  <si>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</si>
  <si>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</si>
  <si>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</si>
  <si>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</si>
  <si>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</si>
  <si>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</si>
  <si>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</si>
  <si>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</si>
  <si>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</si>
  <si>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</si>
  <si>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</si>
  <si>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</si>
  <si>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</si>
  <si>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</si>
  <si>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</si>
  <si>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</si>
  <si>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</si>
  <si>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</si>
  <si>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</si>
  <si>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</si>
  <si>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</si>
  <si>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</si>
  <si>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</si>
  <si>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</si>
  <si>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</si>
  <si>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</si>
  <si>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</si>
  <si>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</si>
  <si>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</si>
  <si>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</si>
  <si>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</si>
  <si>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</si>
  <si>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</si>
  <si>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</si>
  <si>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</si>
  <si>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</si>
  <si>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</si>
  <si>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</si>
  <si>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</si>
  <si>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</si>
  <si>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</si>
  <si>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</si>
  <si>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</si>
  <si>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</si>
  <si>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</si>
  <si>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</si>
  <si>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</si>
  <si>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</si>
  <si>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</si>
  <si>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</si>
  <si>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</si>
  <si>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</si>
  <si>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</si>
  <si>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</si>
  <si>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</si>
  <si>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</si>
  <si>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</si>
  <si>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</si>
  <si>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</si>
  <si>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</si>
  <si>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</si>
  <si>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</si>
  <si>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</si>
  <si>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</si>
  <si>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</si>
  <si>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</si>
  <si>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</si>
  <si>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</si>
  <si>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</si>
  <si>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</si>
  <si>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</si>
  <si>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</si>
  <si>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</si>
  <si>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</si>
  <si>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</si>
  <si>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</si>
  <si>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</si>
  <si>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</si>
  <si>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</si>
  <si>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</si>
  <si>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</si>
  <si>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</si>
  <si>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</si>
  <si>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</si>
  <si>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</si>
  <si>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</si>
  <si>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</si>
  <si>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</si>
  <si>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</si>
  <si>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</si>
  <si>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</si>
  <si>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</si>
  <si>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</si>
  <si>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</si>
  <si>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</si>
  <si>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</si>
  <si>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</si>
  <si>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</si>
  <si>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</si>
  <si>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</si>
  <si>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</si>
  <si>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</si>
  <si>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</si>
  <si>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</si>
  <si>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</si>
  <si>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</si>
  <si>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</si>
  <si>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</si>
  <si>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</si>
  <si>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</si>
  <si>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</si>
  <si>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</si>
  <si>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</si>
  <si>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</si>
  <si>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</si>
  <si>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</si>
  <si>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</si>
  <si>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</si>
  <si>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</si>
  <si>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</si>
  <si>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</si>
  <si>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</si>
  <si>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</si>
  <si>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</si>
  <si>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</si>
  <si>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</si>
  <si>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</si>
  <si>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</si>
  <si>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</si>
  <si>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</si>
  <si>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</si>
  <si>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</si>
  <si>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</si>
  <si>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</si>
  <si>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</si>
  <si>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</si>
  <si>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</si>
  <si>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</si>
  <si>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</si>
  <si>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</si>
  <si>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</si>
  <si>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</si>
  <si>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</si>
  <si>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</si>
  <si>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</si>
  <si>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</si>
  <si>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</si>
  <si>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</si>
  <si>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</si>
  <si>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</si>
  <si>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</si>
  <si>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</si>
  <si>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</si>
  <si>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</si>
  <si>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</si>
  <si>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</si>
  <si>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</si>
  <si>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</si>
  <si>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</si>
  <si>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</si>
  <si>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</si>
  <si>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</si>
  <si>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</si>
  <si>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</si>
  <si>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</si>
  <si>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</si>
  <si>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</si>
  <si>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</si>
  <si>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</si>
  <si>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</si>
  <si>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</si>
  <si>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</si>
  <si>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</si>
  <si>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</si>
  <si>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</si>
  <si>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</si>
  <si>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</si>
  <si>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</si>
  <si>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</si>
  <si>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</si>
  <si>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</si>
  <si>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</si>
  <si>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</si>
  <si>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</si>
  <si>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</si>
  <si>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</si>
  <si>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</si>
  <si>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</si>
  <si>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</si>
  <si>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</si>
  <si>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</si>
  <si>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</si>
  <si>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</si>
  <si>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</si>
  <si>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</si>
  <si>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</si>
  <si>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</si>
  <si>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</si>
  <si>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</si>
  <si>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</si>
  <si>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</si>
  <si>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</si>
  <si>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</si>
  <si>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</si>
  <si>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</si>
  <si>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</si>
  <si>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</si>
  <si>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</si>
  <si>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</si>
  <si>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</si>
  <si>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</si>
  <si>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</si>
  <si>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</si>
  <si>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</si>
  <si>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</si>
  <si>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</si>
  <si>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</si>
  <si>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</si>
  <si>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</si>
  <si>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</si>
  <si>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</si>
  <si>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</si>
  <si>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</si>
  <si>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</si>
  <si>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</si>
  <si>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</si>
  <si>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</si>
  <si>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</si>
  <si>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</si>
  <si>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</si>
  <si>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</si>
  <si>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</si>
  <si>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</si>
  <si>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</si>
  <si>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</si>
  <si>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</si>
  <si>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</si>
  <si>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</si>
  <si>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</si>
  <si>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</si>
  <si>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</si>
  <si>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</si>
  <si>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</si>
  <si>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</si>
  <si>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</si>
  <si>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</si>
  <si>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</si>
  <si>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</si>
  <si>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</si>
  <si>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</si>
  <si>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</si>
  <si>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</si>
  <si>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</si>
  <si>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</si>
  <si>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</si>
  <si>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</si>
  <si>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</si>
  <si>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</si>
  <si>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</si>
  <si>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</si>
  <si>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</si>
  <si>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</si>
  <si>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</si>
  <si>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</si>
  <si>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</si>
  <si>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</si>
  <si>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</si>
  <si>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</si>
  <si>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</si>
  <si>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</si>
  <si>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</si>
  <si>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</si>
  <si>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</si>
  <si>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</si>
  <si>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</si>
  <si>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</si>
  <si>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</si>
  <si>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</si>
  <si>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</si>
  <si>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</si>
  <si>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</si>
  <si>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</si>
  <si>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</si>
  <si>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</si>
  <si>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</si>
  <si>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</si>
  <si>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</si>
  <si>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</si>
  <si>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</si>
  <si>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</si>
  <si>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</si>
  <si>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</si>
  <si>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</si>
  <si>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</si>
  <si>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</si>
  <si>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</si>
  <si>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</si>
  <si>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</si>
  <si>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</si>
  <si>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</si>
  <si>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</si>
  <si>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</si>
  <si>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</si>
  <si>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</si>
  <si>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</si>
  <si>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</si>
  <si>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</si>
  <si>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</si>
  <si>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</si>
  <si>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</si>
  <si>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</si>
  <si>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</si>
  <si>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</si>
  <si>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</si>
  <si>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</si>
  <si>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</si>
  <si>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</si>
  <si>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</si>
  <si>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</si>
  <si>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</si>
  <si>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</si>
  <si>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</si>
  <si>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</si>
  <si>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</si>
  <si>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</si>
  <si>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</si>
  <si>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</si>
  <si>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</si>
  <si>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</si>
  <si>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</si>
  <si>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</si>
  <si>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</si>
  <si>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</si>
  <si>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</si>
  <si>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</si>
  <si>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</si>
  <si>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</si>
  <si>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</si>
  <si>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</si>
  <si>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</si>
  <si>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</si>
  <si>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</si>
  <si>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</si>
  <si>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</si>
  <si>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</si>
  <si>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</si>
  <si>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</si>
  <si>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</si>
  <si>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</si>
  <si>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</si>
  <si>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</si>
  <si>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</si>
  <si>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</si>
  <si>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</si>
  <si>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</si>
  <si>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</si>
  <si>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</si>
  <si>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</si>
  <si>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</si>
  <si>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</si>
  <si>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</si>
  <si>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</si>
  <si>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</si>
  <si>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</si>
  <si>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</si>
  <si>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</si>
  <si>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</si>
  <si>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</si>
  <si>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</si>
  <si>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</si>
  <si>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</si>
  <si>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</si>
  <si>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</si>
  <si>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</si>
  <si>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</si>
  <si>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</si>
  <si>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</si>
  <si>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</si>
  <si>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</si>
  <si>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</si>
  <si>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</si>
  <si>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</si>
  <si>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</si>
  <si>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</si>
  <si>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</si>
  <si>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</si>
  <si>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</si>
  <si>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</si>
  <si>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</si>
  <si>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</si>
  <si>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</si>
  <si>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</si>
  <si>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</si>
  <si>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</si>
  <si>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</si>
  <si>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</si>
  <si>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</si>
  <si>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</si>
  <si>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</si>
  <si>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</si>
  <si>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</si>
  <si>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</si>
  <si>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</si>
  <si>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</si>
  <si>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</si>
  <si>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</si>
  <si>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</si>
  <si>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</si>
  <si>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</si>
  <si>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</si>
  <si>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</si>
  <si>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</si>
  <si>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</si>
  <si>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</si>
  <si>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</si>
  <si>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</si>
  <si>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</si>
  <si>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</si>
  <si>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</si>
  <si>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</si>
  <si>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</si>
  <si>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</si>
  <si>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</si>
  <si>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</si>
  <si>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</si>
  <si>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</si>
  <si>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</si>
  <si>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</si>
  <si>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</si>
  <si>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</si>
  <si>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</si>
  <si>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</si>
  <si>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</si>
  <si>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</si>
  <si>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</si>
  <si>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</si>
  <si>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</si>
  <si>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</si>
  <si>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</si>
  <si>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</si>
  <si>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</si>
  <si>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</si>
  <si>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</si>
  <si>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</si>
  <si>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</si>
  <si>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</si>
  <si>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</si>
  <si>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</si>
  <si>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</si>
  <si>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</si>
  <si>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</si>
  <si>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</si>
  <si>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</si>
  <si>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</si>
  <si>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</si>
  <si>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</si>
  <si>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</si>
  <si>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</si>
  <si>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</si>
  <si>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</si>
  <si>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</si>
  <si>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</si>
  <si>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</si>
  <si>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</si>
  <si>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</si>
  <si>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</si>
  <si>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</si>
  <si>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</si>
  <si>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</si>
  <si>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</si>
  <si>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</si>
  <si>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</si>
  <si>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</si>
  <si>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</si>
  <si>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</si>
  <si>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</si>
  <si>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</si>
  <si>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</si>
  <si>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</si>
  <si>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</si>
  <si>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</si>
  <si>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</si>
  <si>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</si>
  <si>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</si>
  <si>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</si>
  <si>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</si>
  <si>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</si>
  <si>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</si>
  <si>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</si>
  <si>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</si>
  <si>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</si>
  <si>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</si>
  <si>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</si>
  <si>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</si>
  <si>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</si>
  <si>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</si>
  <si>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</si>
  <si>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</si>
  <si>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</si>
  <si>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</si>
  <si>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</si>
  <si>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</si>
  <si>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</si>
  <si>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</si>
  <si>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</si>
  <si>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</si>
  <si>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</si>
  <si>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</si>
  <si>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</si>
  <si>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</si>
  <si>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</si>
  <si>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</si>
  <si>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</si>
  <si>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</si>
  <si>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</si>
  <si>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</si>
  <si>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</si>
  <si>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</si>
  <si>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</si>
  <si>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</si>
  <si>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</si>
  <si>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</si>
  <si>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</si>
  <si>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</si>
  <si>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</si>
  <si>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</si>
  <si>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</si>
  <si>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</si>
  <si>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</si>
  <si>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</si>
  <si>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</si>
  <si>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</si>
  <si>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</si>
  <si>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</si>
  <si>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</si>
  <si>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</si>
  <si>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</si>
  <si>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</si>
  <si>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</si>
  <si>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</si>
  <si>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</si>
  <si>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</si>
  <si>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</si>
  <si>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</si>
  <si>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</si>
  <si>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</si>
  <si>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</si>
  <si>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</si>
  <si>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</si>
  <si>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</si>
  <si>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</si>
  <si>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</si>
  <si>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</si>
  <si>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</si>
  <si>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</si>
  <si>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</si>
  <si>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</si>
  <si>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</si>
  <si>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</si>
  <si>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</si>
  <si>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</si>
  <si>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</si>
  <si>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</si>
  <si>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</si>
  <si>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</si>
  <si>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</si>
  <si>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</si>
  <si>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</si>
  <si>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</si>
  <si>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</si>
  <si>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</si>
  <si>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</si>
  <si>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</si>
  <si>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</si>
  <si>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</si>
  <si>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</si>
  <si>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</si>
  <si>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</si>
  <si>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</si>
  <si>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</si>
  <si>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</si>
  <si>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</si>
  <si>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</si>
  <si>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</si>
  <si>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</si>
  <si>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</si>
  <si>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</si>
  <si>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</si>
  <si>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</si>
  <si>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</si>
  <si>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</si>
  <si>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</si>
  <si>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</si>
  <si>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</si>
  <si>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</si>
  <si>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</si>
  <si>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</si>
  <si>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</si>
  <si>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</si>
  <si>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</si>
  <si>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</si>
  <si>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</si>
  <si>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</si>
  <si>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</si>
  <si>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</si>
  <si>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</si>
  <si>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</si>
  <si>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</si>
  <si>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</si>
  <si>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</si>
  <si>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</si>
  <si>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</si>
  <si>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</si>
  <si>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</si>
  <si>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</si>
  <si>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</si>
  <si>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</si>
  <si>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</si>
  <si>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</si>
  <si>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</si>
  <si>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</si>
  <si>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</si>
  <si>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</si>
  <si>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</si>
  <si>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</si>
  <si>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</si>
  <si>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</si>
  <si>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</si>
  <si>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</si>
  <si>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</si>
  <si>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</si>
  <si>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</si>
  <si>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</si>
  <si>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</si>
  <si>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</si>
  <si>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</si>
  <si>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</si>
  <si>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</si>
  <si>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</si>
  <si>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</si>
  <si>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</si>
  <si>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</si>
  <si>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</si>
  <si>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</si>
  <si>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</si>
  <si>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</si>
  <si>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</si>
  <si>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</si>
  <si>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</si>
  <si>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</si>
  <si>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</si>
  <si>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</si>
  <si>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</si>
  <si>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</si>
  <si>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</si>
  <si>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</si>
  <si>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</si>
  <si>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</si>
  <si>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</si>
  <si>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</si>
  <si>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</si>
  <si>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</si>
  <si>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</si>
  <si>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</si>
  <si>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</si>
  <si>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</si>
  <si>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</si>
  <si>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</si>
  <si>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</si>
  <si>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</si>
  <si>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</si>
  <si>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</si>
  <si>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</si>
  <si>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</si>
  <si>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</si>
  <si>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</si>
  <si>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</si>
  <si>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</si>
  <si>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</si>
  <si>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</si>
  <si>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</si>
  <si>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</si>
  <si>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</si>
  <si>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</si>
  <si>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</si>
  <si>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</si>
  <si>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</si>
  <si>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</si>
  <si>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</si>
  <si>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</si>
  <si>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</si>
  <si>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</si>
  <si>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</si>
  <si>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</si>
  <si>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</si>
  <si>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</si>
  <si>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</si>
  <si>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</si>
  <si>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</si>
  <si>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</si>
  <si>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</si>
  <si>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</si>
  <si>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</si>
  <si>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</si>
  <si>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</si>
  <si>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</si>
  <si>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</si>
  <si>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</si>
  <si>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</si>
  <si>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</si>
  <si>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</si>
  <si>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</si>
  <si>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</si>
  <si>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</si>
  <si>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</si>
  <si>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</si>
  <si>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</si>
  <si>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</si>
  <si>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</si>
  <si>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</si>
  <si>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</si>
  <si>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</si>
  <si>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</si>
  <si>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</si>
  <si>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</si>
  <si>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</si>
  <si>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</si>
  <si>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</si>
  <si>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</si>
  <si>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</si>
  <si>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</si>
  <si>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</si>
  <si>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</si>
  <si>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</si>
  <si>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</si>
  <si>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</si>
  <si>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</si>
  <si>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</si>
  <si>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</si>
  <si>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</si>
  <si>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</si>
  <si>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</si>
  <si>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</si>
  <si>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</si>
  <si>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</si>
  <si>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</si>
  <si>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</si>
  <si>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</si>
  <si>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</si>
  <si>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</si>
  <si>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</si>
  <si>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</si>
  <si>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</si>
  <si>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</si>
  <si>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</si>
  <si>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</si>
  <si>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</si>
  <si>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</si>
  <si>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</si>
  <si>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</si>
  <si>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</si>
  <si>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</si>
  <si>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</si>
  <si>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</si>
  <si>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</si>
  <si>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</si>
  <si>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</si>
  <si>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</si>
  <si>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</si>
  <si>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</si>
  <si>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</si>
  <si>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</si>
  <si>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</si>
  <si>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</si>
  <si>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</si>
  <si>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</si>
  <si>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</si>
  <si>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</si>
  <si>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</si>
  <si>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</si>
  <si>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</si>
  <si>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</si>
  <si>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</si>
  <si>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</si>
  <si>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</si>
  <si>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</si>
  <si>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</si>
  <si>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</si>
  <si>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</si>
  <si>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</si>
  <si>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</si>
  <si>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</si>
  <si>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</si>
  <si>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</si>
  <si>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</si>
  <si>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</si>
  <si>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</si>
  <si>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</si>
  <si>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</si>
  <si>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</si>
  <si>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</si>
  <si>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</si>
  <si>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</si>
  <si>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</si>
  <si>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</si>
  <si>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</si>
  <si>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</si>
  <si>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</si>
  <si>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</si>
  <si>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</si>
  <si>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</si>
  <si>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</si>
  <si>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</si>
  <si>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</si>
  <si>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</si>
  <si>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</si>
  <si>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</si>
  <si>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</si>
  <si>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</si>
  <si>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</si>
  <si>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</si>
  <si>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</si>
  <si>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</si>
  <si>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</si>
  <si>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</si>
  <si>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</si>
  <si>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</si>
  <si>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</si>
  <si>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</si>
  <si>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</si>
  <si>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</si>
  <si>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</si>
  <si>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</si>
  <si>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</si>
  <si>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</si>
  <si>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</si>
  <si>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</si>
  <si>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</si>
  <si>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</si>
  <si>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</si>
  <si>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</si>
  <si>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</si>
  <si>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</si>
  <si>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</si>
  <si>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</si>
  <si>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</si>
  <si>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</si>
  <si>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</si>
  <si>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</si>
  <si>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</si>
  <si>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</si>
  <si>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</si>
  <si>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</si>
  <si>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</si>
  <si>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</si>
  <si>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</si>
  <si>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</si>
  <si>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</si>
  <si>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</si>
  <si>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</si>
  <si>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</si>
  <si>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</si>
  <si>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</si>
  <si>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</si>
  <si>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</si>
  <si>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</si>
  <si>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</si>
  <si>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</si>
  <si>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</si>
  <si>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</si>
  <si>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</si>
  <si>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</si>
  <si>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</si>
  <si>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</si>
  <si>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</si>
  <si>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</si>
  <si>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</si>
  <si>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</si>
  <si>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</si>
  <si>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</si>
  <si>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</si>
  <si>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</si>
  <si>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</si>
  <si>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</si>
  <si>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</si>
  <si>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</si>
  <si>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</si>
  <si>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</si>
  <si>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</si>
  <si>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</si>
  <si>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</si>
  <si>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</si>
  <si>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</si>
  <si>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</si>
  <si>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</si>
  <si>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</si>
  <si>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</si>
  <si>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</si>
  <si>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</si>
  <si>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</si>
  <si>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</si>
  <si>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</si>
  <si>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</si>
  <si>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</si>
  <si>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</si>
  <si>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</si>
  <si>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</si>
  <si>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</si>
  <si>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</si>
  <si>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</si>
  <si>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</si>
  <si>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</si>
  <si>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</si>
  <si>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</si>
  <si>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</si>
  <si>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</si>
  <si>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</si>
  <si>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</si>
  <si>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</si>
  <si>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</si>
  <si>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</si>
  <si>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</si>
  <si>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</si>
  <si>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</si>
  <si>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</si>
  <si>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</si>
  <si>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</si>
  <si>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</si>
  <si>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</si>
  <si>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</si>
  <si>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</si>
  <si>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</si>
  <si>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</si>
  <si>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</si>
  <si>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</si>
  <si>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</si>
  <si>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</si>
  <si>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</si>
  <si>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</si>
  <si>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</si>
  <si>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</si>
  <si>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</si>
  <si>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</si>
  <si>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</si>
  <si>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</si>
  <si>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</si>
  <si>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</si>
  <si>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</si>
  <si>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</si>
  <si>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</si>
  <si>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</si>
  <si>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</si>
  <si>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</si>
  <si>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</si>
  <si>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</si>
  <si>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</si>
  <si>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</si>
  <si>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</si>
  <si>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</si>
  <si>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</si>
  <si>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</si>
  <si>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</si>
  <si>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</si>
  <si>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</si>
  <si>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</si>
  <si>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</si>
  <si>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</si>
  <si>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</si>
  <si>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</si>
  <si>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</si>
  <si>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</si>
  <si>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</si>
  <si>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</si>
  <si>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</si>
  <si>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</si>
  <si>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</si>
  <si>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</si>
  <si>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</si>
  <si>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</si>
  <si>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</si>
  <si>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</si>
  <si>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</si>
  <si>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</si>
  <si>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</si>
  <si>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</si>
  <si>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</si>
  <si>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</si>
  <si>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</si>
  <si>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</si>
  <si>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</si>
  <si>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</si>
  <si>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</si>
  <si>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</si>
  <si>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</si>
  <si>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</si>
  <si>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</si>
  <si>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</si>
  <si>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</si>
  <si>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</si>
  <si>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</si>
  <si>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</si>
  <si>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</si>
  <si>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</si>
  <si>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</si>
  <si>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</si>
  <si>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</si>
  <si>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</si>
  <si>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</si>
  <si>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</si>
  <si>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</si>
  <si>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</si>
  <si>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</si>
  <si>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</si>
  <si>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</si>
  <si>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</si>
  <si>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</si>
  <si>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</si>
  <si>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</si>
  <si>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</si>
  <si>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</si>
  <si>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</si>
  <si>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</si>
  <si>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</si>
  <si>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</si>
  <si>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</si>
  <si>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</si>
  <si>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</si>
  <si>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</si>
  <si>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</si>
  <si>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</si>
  <si>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</si>
  <si>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</si>
  <si>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</si>
  <si>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</si>
  <si>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</si>
  <si>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</si>
  <si>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</si>
  <si>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</si>
  <si>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</si>
  <si>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</si>
  <si>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</si>
  <si>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</si>
  <si>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</si>
  <si>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</si>
  <si>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</si>
  <si>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</si>
  <si>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</si>
  <si>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</si>
  <si>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</si>
  <si>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</si>
  <si>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</si>
  <si>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</si>
  <si>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</si>
  <si>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</si>
  <si>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</si>
  <si>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</si>
  <si>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</si>
  <si>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</si>
  <si>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</si>
  <si>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</si>
  <si>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</si>
  <si>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</si>
  <si>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</si>
  <si>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</si>
  <si>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</si>
  <si>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</si>
  <si>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</si>
  <si>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</si>
  <si>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</si>
  <si>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</si>
  <si>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</si>
  <si>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</si>
  <si>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</si>
  <si>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</si>
  <si>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</si>
  <si>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</si>
  <si>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</si>
  <si>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</si>
  <si>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</si>
  <si>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</si>
  <si>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</si>
  <si>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</si>
  <si>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</si>
  <si>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</si>
  <si>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</si>
  <si>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</si>
  <si>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</si>
  <si>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</si>
  <si>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</si>
  <si>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</si>
  <si>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</si>
  <si>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</si>
  <si>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</si>
  <si>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</si>
  <si>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</si>
  <si>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</si>
  <si>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</si>
  <si>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</si>
  <si>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</si>
  <si>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</si>
  <si>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</si>
  <si>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</si>
  <si>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</si>
  <si>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</si>
  <si>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</si>
  <si>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</si>
  <si>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</si>
  <si>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</si>
  <si>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</si>
  <si>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</si>
  <si>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</si>
  <si>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</si>
  <si>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</si>
  <si>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</si>
  <si>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</si>
  <si>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</si>
  <si>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</si>
  <si>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</si>
  <si>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</si>
  <si>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</si>
  <si>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</si>
  <si>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</si>
  <si>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</si>
  <si>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</si>
  <si>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</si>
  <si>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</si>
  <si>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</si>
  <si>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</si>
  <si>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</si>
  <si>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</si>
  <si>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</si>
  <si>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</si>
  <si>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</si>
  <si>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</si>
  <si>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</si>
  <si>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</si>
  <si>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</si>
  <si>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</si>
  <si>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</si>
  <si>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</si>
  <si>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</si>
  <si>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</si>
  <si>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</si>
  <si>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</si>
  <si>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</si>
  <si>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</si>
  <si>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</si>
  <si>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</si>
  <si>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</si>
  <si>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</si>
  <si>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</si>
  <si>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</si>
  <si>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</si>
  <si>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</si>
  <si>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</si>
  <si>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</si>
  <si>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</si>
  <si>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</si>
  <si>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</si>
  <si>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</si>
  <si>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</si>
  <si>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</si>
  <si>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</si>
  <si>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</si>
  <si>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</si>
  <si>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</si>
  <si>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</si>
  <si>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</si>
  <si>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</si>
  <si>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</si>
  <si>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</si>
  <si>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</si>
  <si>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</si>
  <si>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</si>
  <si>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</si>
  <si>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</si>
  <si>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</si>
  <si>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</si>
  <si>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</si>
  <si>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</si>
  <si>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</si>
  <si>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</si>
  <si>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</si>
  <si>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</si>
  <si>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</si>
  <si>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</si>
  <si>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</si>
  <si>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</si>
  <si>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</si>
  <si>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</si>
  <si>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</si>
  <si>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</si>
  <si>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</si>
  <si>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</si>
  <si>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</si>
  <si>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</si>
  <si>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</si>
  <si>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</si>
  <si>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</si>
  <si>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</si>
  <si>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</si>
  <si>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</si>
  <si>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</si>
  <si>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</si>
  <si>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</si>
  <si>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</si>
  <si>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</si>
  <si>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</si>
  <si>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</si>
  <si>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</si>
  <si>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</si>
  <si>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</si>
  <si>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</si>
  <si>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</si>
  <si>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</si>
  <si>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</si>
  <si>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</si>
  <si>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</si>
  <si>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</si>
  <si>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</si>
  <si>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</si>
  <si>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</si>
  <si>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</si>
  <si>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</si>
  <si>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</si>
  <si>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</si>
  <si>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</si>
  <si>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</si>
  <si>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</si>
  <si>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</si>
  <si>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</si>
  <si>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</si>
  <si>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</si>
  <si>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</si>
  <si>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</si>
  <si>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</si>
  <si>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</si>
  <si>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</si>
  <si>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</si>
  <si>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</si>
  <si>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</si>
  <si>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</si>
  <si>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</si>
  <si>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</si>
  <si>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</si>
  <si>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</si>
  <si>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</si>
  <si>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</si>
  <si>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</si>
  <si>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</si>
  <si>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</si>
  <si>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</si>
  <si>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</si>
  <si>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</si>
  <si>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</si>
  <si>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</si>
  <si>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</si>
  <si>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</si>
  <si>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</si>
  <si>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</si>
  <si>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</si>
  <si>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</si>
  <si>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</si>
  <si>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</si>
  <si>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</si>
  <si>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</si>
  <si>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</si>
  <si>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</si>
  <si>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</si>
  <si>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</si>
  <si>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</si>
  <si>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</si>
  <si>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</si>
  <si>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</si>
  <si>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</si>
  <si>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</si>
  <si>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</si>
  <si>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</si>
  <si>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</si>
  <si>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</si>
  <si>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</si>
  <si>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</si>
  <si>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</si>
  <si>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</si>
  <si>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</si>
  <si>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</si>
  <si>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</si>
  <si>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</si>
  <si>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</si>
  <si>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</si>
  <si>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</si>
  <si>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</si>
  <si>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</si>
  <si>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</si>
  <si>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</si>
  <si>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</si>
  <si>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</si>
  <si>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</si>
  <si>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</si>
  <si>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</si>
  <si>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</si>
  <si>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</si>
  <si>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</si>
  <si>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</si>
  <si>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</si>
  <si>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</si>
  <si>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</si>
  <si>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</si>
  <si>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</si>
  <si>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</si>
  <si>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</si>
  <si>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</si>
  <si>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</si>
  <si>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</si>
  <si>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</si>
  <si>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</si>
  <si>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</si>
  <si>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</si>
  <si>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</si>
  <si>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</si>
  <si>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</si>
  <si>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</si>
  <si>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</si>
  <si>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</si>
  <si>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</si>
  <si>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</si>
  <si>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</si>
  <si>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</si>
  <si>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</si>
  <si>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</si>
  <si>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</si>
  <si>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</si>
  <si>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</si>
  <si>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</si>
  <si>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</si>
  <si>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</si>
  <si>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</si>
  <si>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</si>
  <si>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</si>
  <si>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</si>
  <si>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</si>
  <si>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</si>
  <si>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</si>
  <si>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</si>
  <si>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</si>
  <si>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</si>
  <si>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</si>
  <si>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</si>
  <si>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</si>
  <si>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</si>
  <si>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</si>
  <si>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</si>
  <si>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</si>
  <si>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</si>
  <si>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</si>
  <si>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</si>
  <si>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</si>
  <si>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</si>
  <si>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</si>
  <si>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</si>
  <si>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</si>
  <si>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</si>
  <si>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</si>
  <si>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</si>
  <si>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</si>
  <si>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</si>
  <si>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</si>
  <si>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</si>
  <si>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</si>
  <si>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</si>
  <si>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</si>
  <si>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</si>
  <si>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</si>
  <si>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</si>
  <si>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</si>
  <si>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</si>
  <si>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</si>
  <si>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</si>
  <si>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</si>
  <si>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</si>
  <si>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</si>
  <si>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</si>
  <si>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</si>
  <si>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</si>
  <si>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</si>
  <si>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</si>
  <si>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</si>
  <si>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</si>
  <si>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</si>
  <si>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</si>
  <si>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</si>
  <si>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</si>
  <si>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</si>
  <si>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</si>
  <si>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</si>
  <si>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</si>
  <si>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</si>
  <si>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</si>
  <si>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</si>
  <si>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</si>
  <si>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</si>
  <si>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</si>
  <si>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</si>
  <si>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</si>
  <si>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</si>
  <si>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</si>
  <si>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</si>
  <si>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</si>
  <si>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</si>
  <si>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</si>
  <si>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</si>
  <si>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</si>
  <si>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</si>
  <si>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</si>
  <si>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</si>
  <si>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</si>
  <si>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</si>
  <si>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</si>
  <si>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</si>
  <si>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</si>
  <si>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</si>
  <si>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</si>
  <si>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</si>
  <si>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</si>
  <si>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</si>
  <si>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</si>
  <si>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</si>
  <si>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</si>
  <si>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</si>
  <si>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</si>
  <si>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</si>
  <si>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</si>
  <si>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</si>
  <si>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</si>
  <si>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</si>
  <si>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</si>
  <si>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</si>
  <si>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</si>
  <si>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</si>
  <si>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</si>
  <si>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</si>
  <si>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</si>
  <si>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</si>
  <si>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</si>
  <si>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</si>
  <si>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</si>
  <si>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</si>
  <si>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</si>
  <si>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</si>
  <si>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</si>
  <si>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</si>
  <si>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</si>
  <si>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</si>
  <si>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</si>
  <si>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</si>
  <si>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</si>
  <si>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</si>
  <si>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</si>
  <si>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</si>
  <si>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</si>
  <si>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</si>
  <si>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</si>
  <si>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</si>
  <si>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</si>
  <si>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</si>
  <si>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</si>
  <si>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</si>
  <si>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</si>
  <si>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</si>
  <si>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</si>
  <si>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</si>
  <si>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</si>
  <si>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</si>
  <si>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</si>
  <si>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</si>
  <si>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</si>
  <si>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</si>
  <si>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</si>
  <si>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</si>
  <si>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</si>
  <si>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</si>
  <si>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</si>
  <si>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</si>
  <si>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</si>
  <si>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</si>
  <si>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</si>
  <si>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</si>
  <si>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</si>
  <si>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</si>
  <si>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</si>
  <si>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</si>
  <si>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</si>
  <si>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</si>
  <si>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</si>
  <si>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</si>
  <si>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</si>
  <si>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</si>
  <si>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</si>
  <si>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</si>
  <si>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</si>
  <si>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</si>
  <si>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</si>
  <si>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</si>
  <si>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</si>
  <si>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</si>
  <si>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</si>
  <si>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</si>
  <si>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</si>
  <si>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</si>
  <si>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</si>
  <si>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</si>
  <si>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</si>
  <si>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</si>
  <si>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</si>
  <si>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</si>
  <si>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</si>
  <si>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</si>
  <si>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</si>
  <si>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</si>
  <si>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</si>
  <si>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</si>
  <si>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</si>
  <si>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</si>
  <si>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</si>
  <si>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</si>
  <si>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</si>
  <si>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</si>
  <si>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</si>
  <si>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</si>
  <si>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</si>
  <si>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</si>
  <si>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</si>
  <si>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</si>
  <si>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</si>
  <si>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</si>
  <si>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</si>
  <si>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</si>
  <si>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</si>
  <si>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</si>
  <si>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/Д. Мирчева/</t>
  </si>
  <si>
    <t>/инж. М. Семов/</t>
  </si>
  <si>
    <t>10.05.2017 г.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</si>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</sst>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7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 t="str">
        <f>+OTCHET!B9</f>
        <v>ОБЩИНА ДРЯНОВО</v>
      </c>
      <c r="C2" s="1681"/>
      <c r="D2" s="1682"/>
      <c r="E2" s="1022"/>
      <c r="F2" s="1023">
        <f>+OTCHET!H9</f>
        <v>0</v>
      </c>
      <c r="G2" s="1024" t="str">
        <f>+OTCHET!F12</f>
        <v>5702</v>
      </c>
      <c r="H2" s="1025"/>
      <c r="I2" s="1683">
        <f>+OTCHET!H603</f>
        <v>0</v>
      </c>
      <c r="J2" s="1684"/>
      <c r="K2" s="1016"/>
      <c r="L2" s="1685" t="str">
        <f>OTCHET!H601</f>
        <v>fsd_budget@dryanovo.bg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42855</v>
      </c>
      <c r="M6" s="1022"/>
      <c r="N6" s="1047" t="s">
        <v>1021</v>
      </c>
      <c r="O6" s="1011"/>
      <c r="P6" s="1048">
        <f>OTCHET!F9</f>
        <v>42855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42855</v>
      </c>
      <c r="H9" s="1022"/>
      <c r="I9" s="1072">
        <f>+L4</f>
        <v>2017</v>
      </c>
      <c r="J9" s="1073">
        <f>+L6</f>
        <v>42855</v>
      </c>
      <c r="K9" s="1074"/>
      <c r="L9" s="1075">
        <f>+L6</f>
        <v>42855</v>
      </c>
      <c r="M9" s="1074"/>
      <c r="N9" s="1076">
        <f>+L6</f>
        <v>42855</v>
      </c>
      <c r="O9" s="1077"/>
      <c r="P9" s="1078">
        <f>+L4</f>
        <v>2017</v>
      </c>
      <c r="Q9" s="1076">
        <f>+L6</f>
        <v>42855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-12886</v>
      </c>
      <c r="M115" s="1098"/>
      <c r="N115" s="1135">
        <f>+ROUND(+G115+J115+L115,0)</f>
        <v>-12886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-12886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-12886</v>
      </c>
      <c r="M117" s="1098"/>
      <c r="N117" s="1212">
        <f>+ROUND(+SUM(N115:N116),0)</f>
        <v>-12886</v>
      </c>
      <c r="O117" s="1100"/>
      <c r="P117" s="1210">
        <f>+ROUND(+SUM(P115:P116),0)</f>
        <v>0</v>
      </c>
      <c r="Q117" s="1211">
        <f>+ROUND(+SUM(Q115:Q116),0)</f>
        <v>-12886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-12886</v>
      </c>
      <c r="M119" s="1098"/>
      <c r="N119" s="1237">
        <f>+ROUND(N105+N109+N113+N117,0)</f>
        <v>-12886</v>
      </c>
      <c r="O119" s="1100"/>
      <c r="P119" s="1283">
        <f>+ROUND(P105+P109+P113+P117,0)</f>
        <v>0</v>
      </c>
      <c r="Q119" s="1236">
        <f>+ROUND(Q105+Q109+Q113+Q117,0)</f>
        <v>-12886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477121</v>
      </c>
      <c r="M127" s="1098"/>
      <c r="N127" s="1112">
        <f>+ROUND(+G127+J127+L127,0)</f>
        <v>477121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477121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464235</v>
      </c>
      <c r="M129" s="1098"/>
      <c r="N129" s="1124">
        <f>+ROUND(+G129+J129+L129,0)</f>
        <v>464235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464235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-12886</v>
      </c>
      <c r="M130" s="1098"/>
      <c r="N130" s="1299">
        <f>+ROUND(+N129-N127-N128,0)</f>
        <v>-12886</v>
      </c>
      <c r="O130" s="1100"/>
      <c r="P130" s="1297">
        <f>+ROUND(+P129-P127-P128,0)</f>
        <v>0</v>
      </c>
      <c r="Q130" s="1298">
        <f>+ROUND(+Q129-Q127-Q128,0)</f>
        <v>-12886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10.05.2017 г.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39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42855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-12886</v>
      </c>
      <c r="G84" s="909">
        <f>+G85+G86</f>
        <v>0</v>
      </c>
      <c r="H84" s="910">
        <f>+H85+H86</f>
        <v>-12886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-12886</v>
      </c>
      <c r="G86" s="967">
        <f>+OTCHET!I517+OTCHET!I520+OTCHET!I540</f>
        <v>0</v>
      </c>
      <c r="H86" s="968">
        <f>+OTCHET!J517+OTCHET!J520+OTCHET!J540</f>
        <v>-12886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477121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477121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-464235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-464235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 в. 112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/К. Инджова-Дечева/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/Д. Мирчева/</v>
      </c>
      <c r="F112" s="1756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G606" sqref="G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 t="s">
        <v>2063</v>
      </c>
      <c r="C9" s="1777"/>
      <c r="D9" s="1778"/>
      <c r="E9" s="115">
        <v>42736</v>
      </c>
      <c r="F9" s="116">
        <v>42855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април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Дряново</v>
      </c>
      <c r="C12" s="1780"/>
      <c r="D12" s="1781"/>
      <c r="E12" s="118" t="s">
        <v>985</v>
      </c>
      <c r="F12" s="1593" t="s">
        <v>1457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ОБЩИНА ДРЯНОВО</v>
      </c>
      <c r="C175" s="1789"/>
      <c r="D175" s="1790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Дряново</v>
      </c>
      <c r="C178" s="1780"/>
      <c r="D178" s="1781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ОБЩИНА ДРЯНОВО</v>
      </c>
      <c r="C346" s="1789"/>
      <c r="D346" s="1790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Дряново</v>
      </c>
      <c r="C349" s="1780"/>
      <c r="D349" s="1781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 t="str">
        <f>$B$9</f>
        <v>ОБЩИНА ДРЯНОВО</v>
      </c>
      <c r="C431" s="1789"/>
      <c r="D431" s="1790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Дряново</v>
      </c>
      <c r="C434" s="1780"/>
      <c r="D434" s="1781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 t="str">
        <f>$B$9</f>
        <v>ОБЩИНА ДРЯНОВО</v>
      </c>
      <c r="C447" s="1789"/>
      <c r="D447" s="1790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Дряново</v>
      </c>
      <c r="C450" s="1780"/>
      <c r="D450" s="1781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-12886</v>
      </c>
      <c r="K540" s="583">
        <f t="shared" si="132"/>
        <v>0</v>
      </c>
      <c r="L540" s="580">
        <f t="shared" si="132"/>
        <v>-12886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-12886</v>
      </c>
      <c r="K542" s="599">
        <v>0</v>
      </c>
      <c r="L542" s="1388">
        <f t="shared" si="121"/>
        <v>-12886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12886</v>
      </c>
      <c r="K562" s="583">
        <f t="shared" si="133"/>
        <v>0</v>
      </c>
      <c r="L562" s="580">
        <f t="shared" si="133"/>
        <v>12886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477121</v>
      </c>
      <c r="K563" s="586">
        <v>0</v>
      </c>
      <c r="L563" s="1382">
        <f t="shared" si="121"/>
        <v>477121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-464235</v>
      </c>
      <c r="K569" s="1659">
        <v>0</v>
      </c>
      <c r="L569" s="1396">
        <f t="shared" si="134"/>
        <v>-464235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2065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2066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2067</v>
      </c>
      <c r="C601" s="1840"/>
      <c r="D601" s="677" t="s">
        <v>902</v>
      </c>
      <c r="E601" s="678" t="s">
        <v>2068</v>
      </c>
      <c r="F601" s="679"/>
      <c r="G601" s="680" t="s">
        <v>903</v>
      </c>
      <c r="H601" s="1841" t="s">
        <v>2069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2017-05-10T07:03:56Z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